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405" yWindow="15" windowWidth="8400" windowHeight="4185"/>
  </bookViews>
  <sheets>
    <sheet name="Model" sheetId="1" r:id="rId1"/>
  </sheets>
  <definedNames>
    <definedName name="Capacity">Model!$F$24:$F$25</definedName>
    <definedName name="ExpansPlan">Model!$B$19:$B$20</definedName>
    <definedName name="MaxDemand">Model!$B$28:$C$28</definedName>
    <definedName name="NetProfit">Model!$B$32</definedName>
    <definedName name="ShippedOut">Model!$D$24:$D$25</definedName>
    <definedName name="ShippedTo">Model!$B$26:$C$26</definedName>
    <definedName name="ShipPlan">Model!$B$24:$C$25</definedName>
    <definedName name="solver_adj" localSheetId="0" hidden="1">Model!$B$19:$B$20,Model!$B$24:$C$25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Model!$B$26:$C$26</definedName>
    <definedName name="solver_lhs2" localSheetId="0" hidden="1">Model!$D$24:$D$25</definedName>
    <definedName name="solver_lhs3" localSheetId="0" hidden="1">Model!$D$24:$D$25</definedName>
    <definedName name="solver_lhs4" localSheetId="0" hidden="1">Model!$B$26:$C$26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Model!$B$32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eo" localSheetId="0" hidden="1">2</definedName>
    <definedName name="solver_rep" localSheetId="0" hidden="1">2</definedName>
    <definedName name="solver_rhs1" localSheetId="0" hidden="1">Model!$B$28:$C$28</definedName>
    <definedName name="solver_rhs2" localSheetId="0" hidden="1">Model!$F$24:$F$25</definedName>
    <definedName name="solver_rhs3" localSheetId="0" hidden="1">Model!$F$24:$F$25</definedName>
    <definedName name="solver_rhs4" localSheetId="0" hidden="1">Model!$B$28:$C$28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52511" iterate="1"/>
</workbook>
</file>

<file path=xl/calcChain.xml><?xml version="1.0" encoding="utf-8"?>
<calcChain xmlns="http://schemas.openxmlformats.org/spreadsheetml/2006/main">
  <c r="B31" i="1" l="1"/>
  <c r="B32" i="1" s="1"/>
  <c r="B30" i="1"/>
  <c r="B26" i="1"/>
  <c r="C26" i="1"/>
  <c r="D24" i="1"/>
  <c r="D25" i="1"/>
  <c r="F24" i="1"/>
  <c r="F25" i="1"/>
</calcChain>
</file>

<file path=xl/sharedStrings.xml><?xml version="1.0" encoding="utf-8"?>
<sst xmlns="http://schemas.openxmlformats.org/spreadsheetml/2006/main" count="47" uniqueCount="34">
  <si>
    <t>Note:  All units are in millions of barrels</t>
  </si>
  <si>
    <t>Unit profits</t>
  </si>
  <si>
    <t>To Houston</t>
  </si>
  <si>
    <t>To NY</t>
  </si>
  <si>
    <t>From LA</t>
  </si>
  <si>
    <t>From Chicago</t>
  </si>
  <si>
    <t>Original refining capacities</t>
  </si>
  <si>
    <t>LA</t>
  </si>
  <si>
    <t>Chicago</t>
  </si>
  <si>
    <t>Cost of expanding capacity by one unit</t>
  </si>
  <si>
    <t>Expansion plan (assumed to occur at the beginning of year 1)</t>
  </si>
  <si>
    <t>Shipping plan (each year)</t>
  </si>
  <si>
    <t>Total</t>
  </si>
  <si>
    <t>Capacity</t>
  </si>
  <si>
    <t>&lt;=</t>
  </si>
  <si>
    <t>Max demand</t>
  </si>
  <si>
    <t>Expansion cost</t>
  </si>
  <si>
    <t>Shipping profit (for 10-year period)</t>
  </si>
  <si>
    <t>Net profit (for 10-year period)</t>
  </si>
  <si>
    <t>Range names used:</t>
  </si>
  <si>
    <t>ExpansPlan</t>
  </si>
  <si>
    <t>MaxDemand</t>
  </si>
  <si>
    <t>NetProfit</t>
  </si>
  <si>
    <t>ShippedOut</t>
  </si>
  <si>
    <t>ShippedTo</t>
  </si>
  <si>
    <t>ShipPlan</t>
  </si>
  <si>
    <t>=Model!$F$24:$F$25</t>
  </si>
  <si>
    <t>=Model!$B$19:$B$20</t>
  </si>
  <si>
    <t>=Model!$B$28:$C$28</t>
  </si>
  <si>
    <t>=Model!$B$32</t>
  </si>
  <si>
    <t>=Model!$D$24:$D$25</t>
  </si>
  <si>
    <t>=Model!$B$26:$C$26</t>
  </si>
  <si>
    <t>=Model!$B$24:$C$25</t>
  </si>
  <si>
    <t>Refining oil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</si>
</sst>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left"/>
    </xf>
    <xf numFmtId="6" fontId="2" fillId="2" borderId="0" xfId="0" applyNumberFormat="1" applyFont="1" applyFill="1" applyBorder="1"/>
    <xf numFmtId="0" fontId="2" fillId="2" borderId="0" xfId="0" applyFont="1" applyFill="1" applyBorder="1"/>
    <xf numFmtId="0" fontId="2" fillId="3" borderId="0" xfId="0" applyFont="1" applyFill="1" applyBorder="1"/>
    <xf numFmtId="0" fontId="2" fillId="0" borderId="0" xfId="0" applyFont="1" applyAlignment="1">
      <alignment horizontal="center"/>
    </xf>
    <xf numFmtId="1" fontId="2" fillId="3" borderId="0" xfId="0" applyNumberFormat="1" applyFont="1" applyFill="1" applyBorder="1"/>
    <xf numFmtId="1" fontId="2" fillId="0" borderId="0" xfId="0" applyNumberFormat="1" applyFont="1"/>
    <xf numFmtId="6" fontId="2" fillId="0" borderId="0" xfId="0" applyNumberFormat="1" applyFont="1"/>
    <xf numFmtId="6" fontId="2" fillId="0" borderId="0" xfId="0" applyNumberFormat="1" applyFont="1" applyFill="1" applyBorder="1"/>
    <xf numFmtId="6" fontId="2" fillId="4" borderId="0" xfId="0" applyNumberFormat="1" applyFont="1" applyFill="1" applyBorder="1"/>
    <xf numFmtId="0" fontId="2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32"/>
  <sheetViews>
    <sheetView tabSelected="1" zoomScaleNormal="100" workbookViewId="0"/>
  </sheetViews>
  <sheetFormatPr defaultColWidth="9.140625" defaultRowHeight="15" x14ac:dyDescent="0.25"/>
  <cols>
    <col min="1" max="1" width="32.140625" style="2" customWidth="1"/>
    <col min="2" max="2" width="13.7109375" style="2" customWidth="1"/>
    <col min="3" max="4" width="9.140625" style="2"/>
    <col min="5" max="5" width="12.5703125" style="2" customWidth="1"/>
    <col min="6" max="16384" width="9.140625" style="2"/>
  </cols>
  <sheetData>
    <row r="1" spans="1:10" x14ac:dyDescent="0.25">
      <c r="A1" s="1" t="s">
        <v>33</v>
      </c>
      <c r="E1" s="1" t="s">
        <v>19</v>
      </c>
      <c r="I1" s="1"/>
    </row>
    <row r="2" spans="1:10" x14ac:dyDescent="0.25">
      <c r="E2" s="3" t="s">
        <v>13</v>
      </c>
      <c r="F2" s="3" t="s">
        <v>26</v>
      </c>
      <c r="I2" s="4"/>
      <c r="J2" s="5"/>
    </row>
    <row r="3" spans="1:10" x14ac:dyDescent="0.25">
      <c r="A3" s="2" t="s">
        <v>0</v>
      </c>
      <c r="E3" s="3" t="s">
        <v>20</v>
      </c>
      <c r="F3" s="3" t="s">
        <v>27</v>
      </c>
      <c r="I3" s="4"/>
      <c r="J3" s="5"/>
    </row>
    <row r="4" spans="1:10" x14ac:dyDescent="0.25">
      <c r="E4" s="3" t="s">
        <v>21</v>
      </c>
      <c r="F4" s="3" t="s">
        <v>28</v>
      </c>
      <c r="I4" s="4"/>
      <c r="J4" s="5"/>
    </row>
    <row r="5" spans="1:10" x14ac:dyDescent="0.25">
      <c r="A5" s="2" t="s">
        <v>1</v>
      </c>
      <c r="E5" s="3" t="s">
        <v>22</v>
      </c>
      <c r="F5" s="3" t="s">
        <v>29</v>
      </c>
      <c r="I5" s="4"/>
      <c r="J5" s="5"/>
    </row>
    <row r="6" spans="1:10" s="6" customFormat="1" x14ac:dyDescent="0.25">
      <c r="B6" s="6" t="s">
        <v>2</v>
      </c>
      <c r="C6" s="6" t="s">
        <v>3</v>
      </c>
      <c r="E6" s="7" t="s">
        <v>23</v>
      </c>
      <c r="F6" s="7" t="s">
        <v>30</v>
      </c>
      <c r="I6" s="4"/>
      <c r="J6" s="5"/>
    </row>
    <row r="7" spans="1:10" x14ac:dyDescent="0.25">
      <c r="A7" s="2" t="s">
        <v>4</v>
      </c>
      <c r="B7" s="8">
        <v>20000</v>
      </c>
      <c r="C7" s="8">
        <v>15000</v>
      </c>
      <c r="E7" s="3" t="s">
        <v>24</v>
      </c>
      <c r="F7" s="3" t="s">
        <v>31</v>
      </c>
      <c r="I7" s="4"/>
      <c r="J7" s="5"/>
    </row>
    <row r="8" spans="1:10" x14ac:dyDescent="0.25">
      <c r="A8" s="2" t="s">
        <v>5</v>
      </c>
      <c r="B8" s="8">
        <v>18000</v>
      </c>
      <c r="C8" s="8">
        <v>17000</v>
      </c>
      <c r="E8" s="3" t="s">
        <v>25</v>
      </c>
      <c r="F8" s="3" t="s">
        <v>32</v>
      </c>
      <c r="I8" s="4"/>
      <c r="J8" s="5"/>
    </row>
    <row r="9" spans="1:10" x14ac:dyDescent="0.25">
      <c r="B9" s="17"/>
      <c r="C9" s="17"/>
      <c r="I9" s="4"/>
      <c r="J9" s="5"/>
    </row>
    <row r="10" spans="1:10" x14ac:dyDescent="0.25">
      <c r="A10" s="2" t="s">
        <v>6</v>
      </c>
      <c r="I10" s="4"/>
      <c r="J10" s="5"/>
    </row>
    <row r="11" spans="1:10" x14ac:dyDescent="0.25">
      <c r="A11" s="2" t="s">
        <v>7</v>
      </c>
      <c r="B11" s="9">
        <v>2</v>
      </c>
    </row>
    <row r="12" spans="1:10" x14ac:dyDescent="0.25">
      <c r="A12" s="2" t="s">
        <v>8</v>
      </c>
      <c r="B12" s="9">
        <v>3</v>
      </c>
    </row>
    <row r="14" spans="1:10" x14ac:dyDescent="0.25">
      <c r="A14" s="2" t="s">
        <v>9</v>
      </c>
    </row>
    <row r="15" spans="1:10" x14ac:dyDescent="0.25">
      <c r="A15" s="2" t="s">
        <v>7</v>
      </c>
      <c r="B15" s="8">
        <v>120000</v>
      </c>
    </row>
    <row r="16" spans="1:10" x14ac:dyDescent="0.25">
      <c r="A16" s="2" t="s">
        <v>8</v>
      </c>
      <c r="B16" s="8">
        <v>150000</v>
      </c>
    </row>
    <row r="18" spans="1:9" x14ac:dyDescent="0.25">
      <c r="A18" s="2" t="s">
        <v>10</v>
      </c>
    </row>
    <row r="19" spans="1:9" x14ac:dyDescent="0.25">
      <c r="A19" s="2" t="s">
        <v>7</v>
      </c>
      <c r="B19" s="10">
        <v>5</v>
      </c>
    </row>
    <row r="20" spans="1:9" x14ac:dyDescent="0.25">
      <c r="A20" s="2" t="s">
        <v>8</v>
      </c>
      <c r="B20" s="10">
        <v>0</v>
      </c>
    </row>
    <row r="22" spans="1:9" x14ac:dyDescent="0.25">
      <c r="A22" s="2" t="s">
        <v>11</v>
      </c>
    </row>
    <row r="23" spans="1:9" x14ac:dyDescent="0.25">
      <c r="B23" s="6" t="s">
        <v>2</v>
      </c>
      <c r="C23" s="6" t="s">
        <v>3</v>
      </c>
      <c r="D23" s="6" t="s">
        <v>12</v>
      </c>
      <c r="F23" s="6" t="s">
        <v>13</v>
      </c>
    </row>
    <row r="24" spans="1:9" x14ac:dyDescent="0.25">
      <c r="A24" s="2" t="s">
        <v>4</v>
      </c>
      <c r="B24" s="10">
        <v>5</v>
      </c>
      <c r="C24" s="10">
        <v>2</v>
      </c>
      <c r="D24" s="2">
        <f>SUM(B24:C24)</f>
        <v>7</v>
      </c>
      <c r="E24" s="11" t="s">
        <v>14</v>
      </c>
      <c r="F24" s="2">
        <f>B11+B19</f>
        <v>7</v>
      </c>
    </row>
    <row r="25" spans="1:9" x14ac:dyDescent="0.25">
      <c r="A25" s="2" t="s">
        <v>5</v>
      </c>
      <c r="B25" s="10">
        <v>0</v>
      </c>
      <c r="C25" s="12">
        <v>3</v>
      </c>
      <c r="D25" s="2">
        <f>SUM(B25:C25)</f>
        <v>3</v>
      </c>
      <c r="E25" s="11" t="s">
        <v>14</v>
      </c>
      <c r="F25" s="2">
        <f>B12+B20</f>
        <v>3</v>
      </c>
    </row>
    <row r="26" spans="1:9" x14ac:dyDescent="0.25">
      <c r="A26" s="2" t="s">
        <v>12</v>
      </c>
      <c r="B26" s="2">
        <f>SUM(B24:B25)</f>
        <v>5</v>
      </c>
      <c r="C26" s="13">
        <f>SUM(C24:C25)</f>
        <v>5</v>
      </c>
    </row>
    <row r="27" spans="1:9" x14ac:dyDescent="0.25">
      <c r="B27" s="6" t="s">
        <v>14</v>
      </c>
      <c r="C27" s="6" t="s">
        <v>14</v>
      </c>
    </row>
    <row r="28" spans="1:9" x14ac:dyDescent="0.25">
      <c r="A28" s="2" t="s">
        <v>15</v>
      </c>
      <c r="B28" s="9">
        <v>5</v>
      </c>
      <c r="C28" s="9">
        <v>5</v>
      </c>
    </row>
    <row r="30" spans="1:9" x14ac:dyDescent="0.25">
      <c r="A30" s="2" t="s">
        <v>16</v>
      </c>
      <c r="B30" s="14">
        <f>SUMPRODUCT(B15:B16,B19:B20)</f>
        <v>600000</v>
      </c>
      <c r="G30" s="6"/>
      <c r="H30" s="6"/>
      <c r="I30" s="6"/>
    </row>
    <row r="31" spans="1:9" x14ac:dyDescent="0.25">
      <c r="A31" s="2" t="s">
        <v>17</v>
      </c>
      <c r="B31" s="14">
        <f>SUMPRODUCT(B24:C25,B7:C8)*10</f>
        <v>1810000</v>
      </c>
      <c r="H31" s="15"/>
      <c r="I31" s="15"/>
    </row>
    <row r="32" spans="1:9" x14ac:dyDescent="0.25">
      <c r="A32" s="2" t="s">
        <v>18</v>
      </c>
      <c r="B32" s="16">
        <f>B31-B30</f>
        <v>1210000</v>
      </c>
      <c r="H32" s="15"/>
      <c r="I32" s="15"/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3.62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Model</vt:lpstr>
      <vt:lpstr>Capacity</vt:lpstr>
      <vt:lpstr>ExpansPlan</vt:lpstr>
      <vt:lpstr>MaxDemand</vt:lpstr>
      <vt:lpstr>NetProfit</vt:lpstr>
      <vt:lpstr>ShippedOut</vt:lpstr>
      <vt:lpstr>ShippedTo</vt:lpstr>
      <vt:lpstr>ShipPlan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1996-04-05T15:53:08Z</cp:lastPrinted>
  <dcterms:created xsi:type="dcterms:W3CDTF">1996-01-09T01:42:31Z</dcterms:created>
  <dcterms:modified xsi:type="dcterms:W3CDTF">2014-05-20T16:22:29Z</dcterms:modified>
</cp:coreProperties>
</file>